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2023Audit\Final\20F\"/>
    </mc:Choice>
  </mc:AlternateContent>
  <xr:revisionPtr revIDLastSave="0" documentId="13_ncr:1_{A0B48261-6788-4DE3-B97F-775321C0CB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Header" sheetId="3" r:id="rId1"/>
    <sheet name="Key Financials" sheetId="7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18" i="7" l="1"/>
  <c r="T38" i="7"/>
  <c r="R38" i="7"/>
  <c r="D38" i="7"/>
  <c r="R37" i="7"/>
  <c r="T26" i="7"/>
  <c r="R26" i="7"/>
  <c r="D26" i="7"/>
  <c r="R25" i="7"/>
  <c r="T24" i="7"/>
  <c r="R24" i="7"/>
  <c r="D24" i="7"/>
  <c r="T22" i="7"/>
  <c r="R22" i="7"/>
  <c r="D22" i="7"/>
  <c r="T20" i="7"/>
  <c r="R20" i="7"/>
  <c r="D20" i="7"/>
  <c r="T18" i="7"/>
  <c r="R18" i="7"/>
</calcChain>
</file>

<file path=xl/sharedStrings.xml><?xml version="1.0" encoding="utf-8"?>
<sst xmlns="http://schemas.openxmlformats.org/spreadsheetml/2006/main" count="107" uniqueCount="46">
  <si>
    <t>Quhuo Limited</t>
  </si>
  <si>
    <t xml:space="preserve">         Key Financials</t>
  </si>
  <si>
    <t>Unaudited Historical Data</t>
  </si>
  <si>
    <t>As of H2 2023</t>
  </si>
  <si>
    <t>Key Financials</t>
  </si>
  <si>
    <t>2017 - 2023</t>
  </si>
  <si>
    <t>Business information</t>
  </si>
  <si>
    <t>For six months ended</t>
  </si>
  <si>
    <t>For three months ended</t>
  </si>
  <si>
    <t>December 31, 2023</t>
  </si>
  <si>
    <t>June 30, 2023</t>
  </si>
  <si>
    <t>December 31, 2022</t>
  </si>
  <si>
    <t>June 30, 2022</t>
  </si>
  <si>
    <t>December 31, 2021</t>
  </si>
  <si>
    <t>September 30, 2021</t>
  </si>
  <si>
    <t>June 30, 2021</t>
  </si>
  <si>
    <t>March 31, 2021</t>
  </si>
  <si>
    <t>December 31, 2020</t>
  </si>
  <si>
    <t>September 30, 2020</t>
  </si>
  <si>
    <t>June 30, 2020</t>
  </si>
  <si>
    <t>March 31, 2020</t>
  </si>
  <si>
    <t>No. of monthly active workers</t>
  </si>
  <si>
    <t>No. of average monthly delivery orders(thousands units)</t>
  </si>
  <si>
    <t>(RMB'000)</t>
  </si>
  <si>
    <t>(Audited)</t>
  </si>
  <si>
    <t>(Unaudited)</t>
  </si>
  <si>
    <t>Revenue</t>
  </si>
  <si>
    <t>On-demand food delivery solution services</t>
  </si>
  <si>
    <t>YoY%</t>
  </si>
  <si>
    <t xml:space="preserve">Mobility solution services </t>
  </si>
  <si>
    <t>Housekeeping and accomodation solutions</t>
  </si>
  <si>
    <t>Others</t>
  </si>
  <si>
    <t>Total revenues</t>
  </si>
  <si>
    <t>Cost</t>
  </si>
  <si>
    <t>Bike-sharing maintenance solution services</t>
  </si>
  <si>
    <t>Ride-hailing solutions services</t>
  </si>
  <si>
    <t>Total cost</t>
  </si>
  <si>
    <t>Non-GAAP adjustments</t>
  </si>
  <si>
    <t xml:space="preserve">Net income/(loss) </t>
  </si>
  <si>
    <t xml:space="preserve"> Share-based Compensation</t>
  </si>
  <si>
    <t>Adjusted net income/(loss)</t>
  </si>
  <si>
    <t>Income tax (benefit)/expense</t>
  </si>
  <si>
    <t>Depreciation</t>
  </si>
  <si>
    <t>Amortization</t>
  </si>
  <si>
    <t>Interest</t>
  </si>
  <si>
    <t>Adjusted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</si>
</sst>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78" formatCode="_(* #,##0.00_);_(* \(#,##0.00\);_(* &quot;-&quot;??_);_(@_)"/>
    <numFmt numFmtId="179" formatCode="_([$€-2]* #,##0.00_);_([$€-2]* \(#,##0.00\);_([$€-2]* &quot;-&quot;??_)"/>
    <numFmt numFmtId="180" formatCode="_(* #,##0_);_(* \(#,##0\);_(* &quot;-&quot;??_)"/>
    <numFmt numFmtId="181" formatCode="_ * #,##0_ ;_ * \-#,##0_ ;_ * &quot;-&quot;??_ ;_ @_ "/>
    <numFmt numFmtId="182" formatCode="#,##0_ "/>
    <numFmt numFmtId="183" formatCode="0%;[Black]\(0%\);0%"/>
    <numFmt numFmtId="184" formatCode="_(* #,##0.000_);_(* \(#,##0.000\);_(* &quot;-&quot;??_)"/>
    <numFmt numFmtId="185" formatCode="_(* #,##0_);[Red]_(* \(#,##0\);_(* &quot;-&quot;??_)"/>
    <numFmt numFmtId="186" formatCode="0.0%"/>
  </numFmts>
  <fonts count="15" x14ac:knownFonts="1">
    <font>
      <sz val="11"/>
      <color theme="1"/>
      <name val="等线"/>
      <charset val="134"/>
      <scheme val="minor"/>
    </font>
    <font>
      <sz val="9"/>
      <color theme="1"/>
      <name val="Book Antiqua"/>
      <family val="1"/>
    </font>
    <font>
      <i/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u/>
      <sz val="9"/>
      <color theme="1"/>
      <name val="Book Antiqua"/>
      <family val="1"/>
    </font>
    <font>
      <sz val="10.5"/>
      <color theme="1"/>
      <name val="等线"/>
      <family val="3"/>
      <charset val="134"/>
      <scheme val="minor"/>
    </font>
    <font>
      <b/>
      <i/>
      <sz val="9"/>
      <color theme="1"/>
      <name val="Book Antiqua"/>
      <family val="1"/>
    </font>
    <font>
      <sz val="11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36"/>
      <color theme="1"/>
      <name val="Calibri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2" fillId="0" borderId="0">
      <protection locked="0"/>
    </xf>
    <xf numFmtId="0" fontId="11" fillId="0" borderId="0" applyFill="0" applyBorder="0" applyAlignment="0" applyProtection="0"/>
    <xf numFmtId="179" fontId="13" fillId="0" borderId="0"/>
    <xf numFmtId="0" fontId="13" fillId="0" borderId="0">
      <alignment vertical="center"/>
    </xf>
  </cellStyleXfs>
  <cellXfs count="43">
    <xf numFmtId="0" fontId="0" fillId="0" borderId="0" xfId="0"/>
    <xf numFmtId="180" fontId="1" fillId="0" borderId="0" xfId="0" applyNumberFormat="1" applyFont="1"/>
    <xf numFmtId="9" fontId="2" fillId="0" borderId="0" xfId="2" applyFont="1" applyAlignment="1"/>
    <xf numFmtId="180" fontId="3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81" fontId="1" fillId="0" borderId="0" xfId="3" applyNumberFormat="1" applyFont="1" applyFill="1" applyAlignment="1"/>
    <xf numFmtId="182" fontId="1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2" applyFont="1" applyFill="1" applyAlignment="1"/>
    <xf numFmtId="43" fontId="2" fillId="0" borderId="0" xfId="3" applyFont="1" applyFill="1" applyAlignment="1"/>
    <xf numFmtId="0" fontId="5" fillId="0" borderId="0" xfId="0" applyFont="1" applyAlignment="1">
      <alignment vertical="center"/>
    </xf>
    <xf numFmtId="181" fontId="1" fillId="0" borderId="0" xfId="3" applyNumberFormat="1" applyFont="1" applyAlignment="1"/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43" fontId="2" fillId="0" borderId="0" xfId="3" applyFont="1" applyAlignment="1"/>
    <xf numFmtId="183" fontId="2" fillId="0" borderId="0" xfId="2" applyNumberFormat="1" applyFont="1" applyAlignment="1"/>
    <xf numFmtId="43" fontId="1" fillId="0" borderId="0" xfId="3" applyFont="1" applyAlignment="1"/>
    <xf numFmtId="0" fontId="1" fillId="0" borderId="0" xfId="0" applyFont="1" applyAlignment="1">
      <alignment horizontal="center"/>
    </xf>
    <xf numFmtId="184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83" fontId="2" fillId="0" borderId="0" xfId="2" applyNumberFormat="1" applyFont="1" applyFill="1" applyAlignment="1"/>
    <xf numFmtId="43" fontId="2" fillId="0" borderId="0" xfId="1" applyFont="1" applyFill="1" applyAlignment="1"/>
    <xf numFmtId="43" fontId="2" fillId="0" borderId="0" xfId="1" applyFont="1" applyAlignment="1"/>
    <xf numFmtId="185" fontId="2" fillId="0" borderId="0" xfId="2" applyNumberFormat="1" applyFont="1" applyAlignment="1"/>
    <xf numFmtId="9" fontId="1" fillId="0" borderId="0" xfId="2" applyFont="1" applyAlignment="1"/>
    <xf numFmtId="186" fontId="2" fillId="0" borderId="0" xfId="2" applyNumberFormat="1" applyFont="1" applyAlignment="1"/>
    <xf numFmtId="9" fontId="3" fillId="0" borderId="0" xfId="2" applyFont="1" applyAlignment="1"/>
    <xf numFmtId="0" fontId="7" fillId="0" borderId="0" xfId="11" applyFont="1">
      <alignment vertical="center"/>
    </xf>
    <xf numFmtId="0" fontId="8" fillId="0" borderId="0" xfId="11" applyFont="1">
      <alignment vertical="center"/>
    </xf>
    <xf numFmtId="0" fontId="9" fillId="0" borderId="0" xfId="11" applyFont="1">
      <alignment vertical="center"/>
    </xf>
    <xf numFmtId="0" fontId="10" fillId="0" borderId="0" xfId="11" applyFo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2">
    <cellStyle name="Comma" xfId="3" xr:uid="{00000000-0005-0000-0000-000031000000}"/>
    <cellStyle name="Comma 2" xfId="4" xr:uid="{00000000-0005-0000-0000-000032000000}"/>
    <cellStyle name="Comma 20 3" xfId="5" xr:uid="{00000000-0005-0000-0000-000033000000}"/>
    <cellStyle name="Normal 2" xfId="6" xr:uid="{00000000-0005-0000-0000-000034000000}"/>
    <cellStyle name="Normal 2 2" xfId="7" xr:uid="{00000000-0005-0000-0000-000035000000}"/>
    <cellStyle name="Normal 3" xfId="8" xr:uid="{00000000-0005-0000-0000-000036000000}"/>
    <cellStyle name="Normal 4" xfId="9" xr:uid="{00000000-0005-0000-0000-000037000000}"/>
    <cellStyle name="Normal 40" xfId="10" xr:uid="{00000000-0005-0000-0000-000038000000}"/>
    <cellStyle name="百分比" xfId="2" builtinId="5"/>
    <cellStyle name="常规" xfId="0" builtinId="0"/>
    <cellStyle name="常规 2" xfId="11" xr:uid="{00000000-0005-0000-0000-000039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59;&#27963;/working%20paper/23Q4/12&#26376;&#36134;&#34920;/Console%20notes%20summary_2023Q4-3.26&#65288;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ER-BS"/>
      <sheetName val="For ER-PL"/>
      <sheetName val="For ER-EM"/>
      <sheetName val="Non-GAAP"/>
      <sheetName val="Revenue"/>
      <sheetName val="PBT"/>
      <sheetName val="SUMMARY_US"/>
      <sheetName val="Cashflow_summary "/>
      <sheetName val="Equity movement "/>
      <sheetName val="Cashflow_wp"/>
      <sheetName val="Cashflow_notes "/>
      <sheetName val="NCI "/>
      <sheetName val="C "/>
      <sheetName val="D"/>
      <sheetName val="E"/>
      <sheetName val="G"/>
      <sheetName val="H"/>
      <sheetName val="K "/>
      <sheetName val="Goodwill "/>
      <sheetName val="ROU"/>
      <sheetName val="Other non-current asset"/>
      <sheetName val="L_IA"/>
      <sheetName val="Loans"/>
      <sheetName val="N"/>
      <sheetName val="P"/>
      <sheetName val="Restricted NA"/>
    </sheetNames>
    <sheetDataSet>
      <sheetData sheetId="0"/>
      <sheetData sheetId="1"/>
      <sheetData sheetId="2"/>
      <sheetData sheetId="3"/>
      <sheetData sheetId="4">
        <row r="37">
          <cell r="G37">
            <v>1866262839.14079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G12"/>
  <sheetViews>
    <sheetView showGridLines="0" workbookViewId="0">
      <selection activeCell="J10" sqref="J10"/>
    </sheetView>
  </sheetViews>
  <sheetFormatPr defaultColWidth="10.75" defaultRowHeight="15" x14ac:dyDescent="0.2"/>
  <cols>
    <col min="1" max="2" width="10.75" style="37"/>
    <col min="3" max="3" width="2.375" style="37" customWidth="1"/>
    <col min="4" max="4" width="10.75" style="37" customWidth="1"/>
    <col min="5" max="5" width="5.125" style="37" customWidth="1"/>
    <col min="6" max="6" width="6.75" style="37" customWidth="1"/>
    <col min="7" max="8" width="10.75" style="37" customWidth="1"/>
    <col min="9" max="16384" width="10.75" style="37"/>
  </cols>
  <sheetData>
    <row r="7" spans="3:7" ht="92.25" x14ac:dyDescent="0.2">
      <c r="C7" s="38" t="s">
        <v>0</v>
      </c>
    </row>
    <row r="9" spans="3:7" ht="61.5" x14ac:dyDescent="0.2">
      <c r="C9" s="39"/>
      <c r="D9" s="39" t="s">
        <v>1</v>
      </c>
      <c r="E9" s="39"/>
    </row>
    <row r="10" spans="3:7" ht="61.5" x14ac:dyDescent="0.2">
      <c r="C10" s="39" t="s">
        <v>2</v>
      </c>
      <c r="D10" s="39"/>
    </row>
    <row r="12" spans="3:7" ht="46.5" x14ac:dyDescent="0.2">
      <c r="C12" s="40"/>
      <c r="E12" s="40"/>
      <c r="F12" s="40"/>
      <c r="G12" s="40" t="s">
        <v>3</v>
      </c>
    </row>
  </sheetData>
  <phoneticPr fontId="14" type="noConversion"/>
  <pageMargins left="0.7" right="0.7" top="0.75" bottom="0.75" header="0.3" footer="0.3"/>
  <pageSetup paperSize="9" scale="7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4"/>
  <sheetViews>
    <sheetView tabSelected="1" zoomScaleNormal="100" workbookViewId="0">
      <pane xSplit="3" ySplit="5" topLeftCell="G18" activePane="bottomRight" state="frozen"/>
      <selection pane="topRight"/>
      <selection pane="bottomLeft"/>
      <selection pane="bottomRight" activeCell="R50" sqref="R50"/>
    </sheetView>
  </sheetViews>
  <sheetFormatPr defaultColWidth="8.875" defaultRowHeight="13.5" x14ac:dyDescent="0.25"/>
  <cols>
    <col min="1" max="1" width="8.875" style="4"/>
    <col min="2" max="2" width="41.625" style="4" customWidth="1"/>
    <col min="3" max="3" width="0.875" style="4" customWidth="1"/>
    <col min="4" max="4" width="15.25" style="4" customWidth="1"/>
    <col min="5" max="5" width="1.375" style="4" customWidth="1"/>
    <col min="6" max="6" width="15.25" style="4" customWidth="1"/>
    <col min="7" max="7" width="1.5" style="4" customWidth="1"/>
    <col min="8" max="8" width="15.25" style="4" customWidth="1"/>
    <col min="9" max="9" width="1.25" style="4" customWidth="1"/>
    <col min="10" max="10" width="15.25" style="4" customWidth="1"/>
    <col min="11" max="11" width="1.75" style="4" customWidth="1"/>
    <col min="12" max="12" width="15.25" style="4" customWidth="1"/>
    <col min="13" max="13" width="2" style="4" customWidth="1"/>
    <col min="14" max="14" width="15.25" style="4" customWidth="1"/>
    <col min="15" max="15" width="1.75" style="4" customWidth="1"/>
    <col min="16" max="16" width="15.25" style="4" customWidth="1"/>
    <col min="17" max="17" width="1.625" style="4" customWidth="1"/>
    <col min="18" max="18" width="15.25" style="4" customWidth="1"/>
    <col min="19" max="19" width="1.125" style="4" customWidth="1"/>
    <col min="20" max="20" width="15.25" style="4" customWidth="1"/>
    <col min="21" max="21" width="2" style="4" customWidth="1"/>
    <col min="22" max="22" width="15.25" style="4" customWidth="1"/>
    <col min="23" max="23" width="2" style="4" customWidth="1"/>
    <col min="24" max="24" width="15.25" style="4" customWidth="1"/>
    <col min="25" max="25" width="1.625" style="4" customWidth="1"/>
    <col min="26" max="26" width="15.25" style="4" customWidth="1"/>
    <col min="27" max="27" width="1.625" style="4" customWidth="1"/>
    <col min="28" max="28" width="15.25" style="4" customWidth="1"/>
    <col min="29" max="29" width="1.625" style="4" customWidth="1"/>
    <col min="30" max="30" width="15.25" style="4" customWidth="1"/>
    <col min="31" max="31" width="1.625" style="4" customWidth="1"/>
    <col min="32" max="32" width="15.25" style="4" customWidth="1"/>
    <col min="33" max="33" width="1.625" style="4" customWidth="1"/>
    <col min="34" max="34" width="15.25" style="4" customWidth="1"/>
    <col min="35" max="35" width="1.625" style="4" customWidth="1"/>
    <col min="36" max="36" width="15.25" style="4" customWidth="1"/>
    <col min="37" max="37" width="1.875" style="4" customWidth="1"/>
    <col min="38" max="38" width="15.25" style="4" customWidth="1"/>
    <col min="39" max="39" width="1.75" style="4" customWidth="1"/>
    <col min="40" max="40" width="15.25" style="4" customWidth="1"/>
    <col min="41" max="41" width="1.125" style="4" customWidth="1"/>
    <col min="42" max="42" width="13.375" style="4" customWidth="1"/>
    <col min="43" max="43" width="1.875" style="4" customWidth="1"/>
    <col min="44" max="44" width="13.375" style="4" customWidth="1"/>
    <col min="45" max="45" width="1.875" style="4" customWidth="1"/>
    <col min="46" max="46" width="13.375" style="4" customWidth="1"/>
    <col min="47" max="16384" width="8.875" style="4"/>
  </cols>
  <sheetData>
    <row r="1" spans="1:43" ht="14.25" x14ac:dyDescent="0.3">
      <c r="A1" s="5" t="s">
        <v>4</v>
      </c>
    </row>
    <row r="2" spans="1:43" ht="14.25" x14ac:dyDescent="0.3">
      <c r="A2" s="5" t="s">
        <v>5</v>
      </c>
    </row>
    <row r="4" spans="1:43" ht="14.25" x14ac:dyDescent="0.3">
      <c r="B4" s="6" t="s">
        <v>6</v>
      </c>
      <c r="C4" s="6"/>
      <c r="D4" s="6"/>
      <c r="E4" s="6"/>
      <c r="F4" s="6"/>
      <c r="G4" s="6"/>
    </row>
    <row r="5" spans="1:43" ht="14.45" customHeight="1" x14ac:dyDescent="0.3">
      <c r="D5" s="41" t="s">
        <v>7</v>
      </c>
      <c r="E5" s="41"/>
      <c r="F5" s="41"/>
      <c r="G5" s="41"/>
      <c r="H5" s="41"/>
      <c r="I5" s="7"/>
      <c r="J5" s="7"/>
      <c r="K5" s="5"/>
      <c r="L5" s="41" t="s">
        <v>8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5"/>
      <c r="AB5" s="5"/>
      <c r="AC5" s="5"/>
      <c r="AD5" s="5"/>
      <c r="AE5" s="19"/>
    </row>
    <row r="6" spans="1:43" ht="14.25" x14ac:dyDescent="0.3">
      <c r="D6" s="8" t="s">
        <v>9</v>
      </c>
      <c r="F6" s="8" t="s">
        <v>10</v>
      </c>
      <c r="H6" s="8" t="s">
        <v>11</v>
      </c>
      <c r="J6" s="8" t="s">
        <v>12</v>
      </c>
      <c r="L6" s="8" t="s">
        <v>13</v>
      </c>
      <c r="N6" s="8" t="s">
        <v>14</v>
      </c>
      <c r="P6" s="8" t="s">
        <v>15</v>
      </c>
      <c r="R6" s="8" t="s">
        <v>16</v>
      </c>
      <c r="T6" s="8" t="s">
        <v>17</v>
      </c>
      <c r="V6" s="8" t="s">
        <v>18</v>
      </c>
      <c r="X6" s="8" t="s">
        <v>19</v>
      </c>
      <c r="Y6" s="19"/>
      <c r="Z6" s="8" t="s">
        <v>20</v>
      </c>
      <c r="AA6" s="29"/>
    </row>
    <row r="7" spans="1:43" x14ac:dyDescent="0.25">
      <c r="B7" s="1" t="s">
        <v>21</v>
      </c>
      <c r="C7" s="1"/>
      <c r="D7" s="9">
        <v>58965</v>
      </c>
      <c r="E7" s="1"/>
      <c r="F7" s="9">
        <v>59664</v>
      </c>
      <c r="G7" s="1"/>
      <c r="H7" s="1">
        <v>61094</v>
      </c>
      <c r="I7" s="1"/>
      <c r="J7" s="9">
        <v>57960</v>
      </c>
      <c r="K7" s="1"/>
      <c r="L7" s="9">
        <v>59357</v>
      </c>
      <c r="N7" s="9">
        <v>64371</v>
      </c>
      <c r="P7" s="9">
        <v>68837</v>
      </c>
      <c r="R7" s="9">
        <v>43970</v>
      </c>
      <c r="T7" s="9">
        <v>54517</v>
      </c>
      <c r="U7" s="27"/>
      <c r="V7" s="9">
        <v>48974</v>
      </c>
      <c r="X7" s="17">
        <v>40721</v>
      </c>
      <c r="Y7" s="17"/>
      <c r="Z7" s="17">
        <v>33057</v>
      </c>
      <c r="AA7" s="17"/>
      <c r="AB7" s="27"/>
      <c r="AC7" s="27"/>
      <c r="AD7" s="27"/>
      <c r="AF7" s="27"/>
    </row>
    <row r="8" spans="1:43" x14ac:dyDescent="0.25">
      <c r="B8" s="4" t="s">
        <v>22</v>
      </c>
      <c r="D8" s="9">
        <v>51881</v>
      </c>
      <c r="F8" s="9">
        <v>47232</v>
      </c>
      <c r="H8" s="10">
        <v>50161</v>
      </c>
      <c r="J8" s="9">
        <v>43502</v>
      </c>
      <c r="L8" s="9">
        <v>52842</v>
      </c>
      <c r="N8" s="9">
        <v>53118</v>
      </c>
      <c r="P8" s="16">
        <v>44956</v>
      </c>
      <c r="R8" s="16">
        <v>35897</v>
      </c>
      <c r="T8" s="16">
        <v>36478</v>
      </c>
      <c r="U8" s="27"/>
      <c r="V8" s="16">
        <v>33647</v>
      </c>
      <c r="X8" s="17">
        <v>24274</v>
      </c>
      <c r="Y8" s="17"/>
      <c r="Z8" s="17">
        <v>16852</v>
      </c>
      <c r="AA8" s="17"/>
      <c r="AB8" s="27"/>
      <c r="AC8" s="27"/>
      <c r="AD8" s="27"/>
      <c r="AF8" s="27"/>
    </row>
    <row r="9" spans="1:43" x14ac:dyDescent="0.25">
      <c r="P9" s="17"/>
      <c r="Q9" s="17"/>
      <c r="R9" s="28"/>
      <c r="S9" s="17"/>
      <c r="T9" s="17"/>
      <c r="U9" s="1"/>
      <c r="V9" s="1"/>
      <c r="W9" s="1"/>
      <c r="X9" s="17"/>
      <c r="Y9" s="17"/>
      <c r="Z9" s="1"/>
      <c r="AA9" s="1"/>
      <c r="AB9" s="1"/>
      <c r="AC9" s="1"/>
      <c r="AD9" s="1"/>
      <c r="AE9" s="1"/>
      <c r="AF9" s="17"/>
      <c r="AG9" s="17"/>
      <c r="AH9" s="17"/>
      <c r="AI9" s="27"/>
      <c r="AJ9" s="27"/>
      <c r="AK9" s="27"/>
    </row>
    <row r="10" spans="1:43" x14ac:dyDescent="0.25">
      <c r="B10" s="1"/>
      <c r="C10" s="1"/>
      <c r="D10" s="1"/>
      <c r="E10" s="1"/>
      <c r="F10" s="1"/>
      <c r="G10" s="1"/>
      <c r="P10" s="17"/>
      <c r="Q10" s="17"/>
      <c r="R10" s="17"/>
      <c r="S10" s="17"/>
      <c r="T10" s="17"/>
      <c r="U10" s="17"/>
      <c r="V10" s="1"/>
      <c r="W10" s="1"/>
      <c r="X10" s="1"/>
      <c r="Y10" s="17"/>
      <c r="Z10" s="17"/>
      <c r="AA10" s="1"/>
      <c r="AB10" s="1"/>
      <c r="AC10" s="1"/>
      <c r="AD10" s="1"/>
      <c r="AE10" s="1"/>
      <c r="AF10" s="1"/>
      <c r="AG10" s="17"/>
      <c r="AH10" s="17"/>
      <c r="AI10" s="17"/>
      <c r="AJ10" s="27"/>
      <c r="AK10" s="27"/>
      <c r="AL10" s="27"/>
    </row>
    <row r="11" spans="1:43" ht="14.45" customHeight="1" x14ac:dyDescent="0.3">
      <c r="D11" s="42">
        <v>2023</v>
      </c>
      <c r="F11" s="42">
        <v>2022</v>
      </c>
      <c r="H11" s="42">
        <v>2021</v>
      </c>
      <c r="J11" s="42">
        <v>2020</v>
      </c>
      <c r="L11" s="42">
        <v>2019</v>
      </c>
      <c r="M11" s="18"/>
      <c r="N11" s="42">
        <v>2018</v>
      </c>
      <c r="O11" s="18"/>
      <c r="P11" s="42">
        <v>2017</v>
      </c>
      <c r="Q11" s="20"/>
      <c r="R11" s="41" t="s">
        <v>7</v>
      </c>
      <c r="S11" s="41"/>
      <c r="T11" s="41"/>
      <c r="U11" s="41"/>
      <c r="V11" s="41"/>
      <c r="W11" s="41"/>
      <c r="X11" s="41"/>
      <c r="Z11" s="41" t="s">
        <v>8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5"/>
      <c r="AP11" s="5"/>
    </row>
    <row r="12" spans="1:43" ht="12" customHeight="1" x14ac:dyDescent="0.3">
      <c r="D12" s="42"/>
      <c r="F12" s="42"/>
      <c r="H12" s="42" t="s">
        <v>13</v>
      </c>
      <c r="J12" s="42"/>
      <c r="K12" s="19"/>
      <c r="L12" s="42"/>
      <c r="M12" s="20"/>
      <c r="N12" s="42"/>
      <c r="O12" s="21"/>
      <c r="P12" s="42"/>
      <c r="Q12" s="20"/>
      <c r="R12" s="29" t="s">
        <v>9</v>
      </c>
      <c r="S12" s="20"/>
      <c r="T12" s="29" t="s">
        <v>10</v>
      </c>
      <c r="V12" s="29" t="s">
        <v>11</v>
      </c>
      <c r="X12" s="29" t="s">
        <v>12</v>
      </c>
      <c r="Z12" s="29" t="s">
        <v>13</v>
      </c>
      <c r="AB12" s="29" t="s">
        <v>14</v>
      </c>
      <c r="AD12" s="29" t="s">
        <v>15</v>
      </c>
      <c r="AF12" s="29" t="s">
        <v>16</v>
      </c>
      <c r="AH12" s="29" t="s">
        <v>17</v>
      </c>
      <c r="AJ12" s="29" t="s">
        <v>18</v>
      </c>
      <c r="AL12" s="29" t="s">
        <v>19</v>
      </c>
      <c r="AM12" s="19"/>
      <c r="AN12" s="29" t="s">
        <v>20</v>
      </c>
      <c r="AO12" s="19"/>
      <c r="AP12" s="19"/>
      <c r="AQ12" s="19"/>
    </row>
    <row r="13" spans="1:43" ht="14.25" x14ac:dyDescent="0.3">
      <c r="D13" s="11" t="s">
        <v>23</v>
      </c>
      <c r="F13" s="11" t="s">
        <v>23</v>
      </c>
      <c r="H13" s="11" t="s">
        <v>23</v>
      </c>
      <c r="J13" s="11" t="s">
        <v>23</v>
      </c>
      <c r="K13" s="19"/>
      <c r="L13" s="11" t="s">
        <v>23</v>
      </c>
      <c r="M13" s="19"/>
      <c r="N13" s="11" t="s">
        <v>23</v>
      </c>
      <c r="P13" s="11" t="s">
        <v>23</v>
      </c>
      <c r="Q13" s="19"/>
      <c r="R13" s="11" t="s">
        <v>23</v>
      </c>
      <c r="S13" s="19"/>
      <c r="T13" s="11" t="s">
        <v>23</v>
      </c>
      <c r="V13" s="11" t="s">
        <v>23</v>
      </c>
      <c r="X13" s="11" t="s">
        <v>23</v>
      </c>
      <c r="Z13" s="11" t="s">
        <v>23</v>
      </c>
      <c r="AB13" s="11" t="s">
        <v>23</v>
      </c>
      <c r="AD13" s="11" t="s">
        <v>23</v>
      </c>
      <c r="AF13" s="11" t="s">
        <v>23</v>
      </c>
      <c r="AH13" s="11" t="s">
        <v>23</v>
      </c>
      <c r="AJ13" s="11" t="s">
        <v>23</v>
      </c>
      <c r="AL13" s="11" t="s">
        <v>23</v>
      </c>
      <c r="AM13" s="19"/>
      <c r="AN13" s="11" t="s">
        <v>23</v>
      </c>
      <c r="AO13" s="19"/>
      <c r="AP13" s="19"/>
      <c r="AQ13" s="19"/>
    </row>
    <row r="14" spans="1:43" ht="14.25" x14ac:dyDescent="0.3">
      <c r="D14" s="12" t="s">
        <v>24</v>
      </c>
      <c r="F14" s="12" t="s">
        <v>24</v>
      </c>
      <c r="H14" s="12" t="s">
        <v>24</v>
      </c>
      <c r="J14" s="12" t="s">
        <v>24</v>
      </c>
      <c r="K14" s="22"/>
      <c r="L14" s="12" t="s">
        <v>24</v>
      </c>
      <c r="M14" s="22"/>
      <c r="N14" s="12" t="s">
        <v>24</v>
      </c>
      <c r="O14" s="23"/>
      <c r="P14" s="12" t="s">
        <v>24</v>
      </c>
      <c r="Q14" s="12"/>
      <c r="R14" s="12" t="s">
        <v>25</v>
      </c>
      <c r="S14" s="12"/>
      <c r="T14" s="12" t="s">
        <v>25</v>
      </c>
      <c r="V14" s="12" t="s">
        <v>25</v>
      </c>
      <c r="W14" s="23"/>
      <c r="X14" s="12" t="s">
        <v>25</v>
      </c>
      <c r="Y14" s="23"/>
      <c r="Z14" s="12" t="s">
        <v>25</v>
      </c>
      <c r="AA14" s="23"/>
      <c r="AB14" s="12" t="s">
        <v>25</v>
      </c>
      <c r="AC14" s="23"/>
      <c r="AD14" s="12" t="s">
        <v>25</v>
      </c>
      <c r="AE14" s="23"/>
      <c r="AF14" s="12" t="s">
        <v>25</v>
      </c>
      <c r="AG14" s="23"/>
      <c r="AH14" s="12" t="s">
        <v>25</v>
      </c>
      <c r="AI14" s="23"/>
      <c r="AJ14" s="12" t="s">
        <v>25</v>
      </c>
      <c r="AK14" s="23"/>
      <c r="AL14" s="12" t="s">
        <v>24</v>
      </c>
      <c r="AM14" s="22"/>
      <c r="AN14" s="12" t="s">
        <v>24</v>
      </c>
      <c r="AO14" s="19"/>
      <c r="AP14" s="19"/>
      <c r="AQ14" s="19"/>
    </row>
    <row r="15" spans="1:43" x14ac:dyDescent="0.25">
      <c r="J15" s="17"/>
      <c r="K15" s="17"/>
      <c r="L15" s="17"/>
      <c r="M15" s="17"/>
      <c r="N15" s="17"/>
      <c r="O15" s="1"/>
      <c r="P15" s="17"/>
      <c r="Q15" s="17"/>
      <c r="S15" s="1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7"/>
      <c r="AM15" s="17"/>
      <c r="AN15" s="17"/>
      <c r="AO15" s="27"/>
      <c r="AP15" s="27"/>
      <c r="AQ15" s="27"/>
    </row>
    <row r="16" spans="1:43" ht="14.25" x14ac:dyDescent="0.3">
      <c r="B16" s="6" t="s">
        <v>26</v>
      </c>
      <c r="C16" s="6"/>
      <c r="D16" s="6"/>
      <c r="E16" s="6"/>
      <c r="F16" s="6"/>
      <c r="G16" s="6"/>
      <c r="L16" s="17"/>
      <c r="R16" s="6"/>
      <c r="T16" s="6"/>
      <c r="U16" s="6"/>
    </row>
    <row r="17" spans="2:46" s="1" customFormat="1" x14ac:dyDescent="0.25">
      <c r="B17" s="1" t="s">
        <v>27</v>
      </c>
      <c r="D17" s="1">
        <v>3412802</v>
      </c>
      <c r="F17" s="1">
        <v>3638729</v>
      </c>
      <c r="H17" s="1">
        <v>3828956</v>
      </c>
      <c r="J17" s="1">
        <v>2536818</v>
      </c>
      <c r="L17" s="1">
        <v>2027351</v>
      </c>
      <c r="N17" s="1">
        <v>1444616</v>
      </c>
      <c r="P17" s="1">
        <v>654802</v>
      </c>
      <c r="R17" s="1">
        <v>1763211</v>
      </c>
      <c r="T17" s="1">
        <v>1649593</v>
      </c>
      <c r="V17" s="1">
        <v>1874922</v>
      </c>
      <c r="X17" s="1">
        <v>1763807</v>
      </c>
      <c r="Z17" s="1">
        <v>1024299</v>
      </c>
      <c r="AB17" s="1">
        <v>1047032</v>
      </c>
      <c r="AD17" s="1">
        <v>942189</v>
      </c>
      <c r="AF17" s="1">
        <v>815436</v>
      </c>
      <c r="AH17" s="1">
        <v>847522</v>
      </c>
      <c r="AJ17" s="1">
        <v>758673</v>
      </c>
      <c r="AL17" s="1">
        <v>541326</v>
      </c>
      <c r="AN17" s="1">
        <v>389297</v>
      </c>
      <c r="AT17" s="34"/>
    </row>
    <row r="18" spans="2:46" s="2" customFormat="1" ht="14.25" x14ac:dyDescent="0.3">
      <c r="B18" s="2" t="s">
        <v>28</v>
      </c>
      <c r="D18" s="13">
        <f>(D17-F17)/F17</f>
        <v>-6.2089537308219436E-2</v>
      </c>
      <c r="E18" s="13"/>
      <c r="F18" s="13">
        <v>-4.9599999999999998E-2</v>
      </c>
      <c r="H18" s="13">
        <v>0.50929999999999997</v>
      </c>
      <c r="J18" s="2">
        <v>0.25119999999999998</v>
      </c>
      <c r="L18" s="2">
        <v>0.40329999999999999</v>
      </c>
      <c r="N18" s="2">
        <v>1.2060999999999999</v>
      </c>
      <c r="R18" s="13">
        <f>(R17-T17)/T17</f>
        <v>6.8876383447310896E-2</v>
      </c>
      <c r="T18" s="2">
        <f t="shared" ref="T18:T22" si="0">(T17-X17)/X17</f>
        <v>-6.4754250323306395E-2</v>
      </c>
      <c r="V18" s="13">
        <v>-9.4799999999999995E-2</v>
      </c>
      <c r="X18" s="13">
        <v>3.5172462840480402E-3</v>
      </c>
      <c r="Z18" s="13">
        <v>0.20849999999999999</v>
      </c>
      <c r="AB18" s="13">
        <v>0.38</v>
      </c>
      <c r="AD18" s="2">
        <v>0.740520499661941</v>
      </c>
      <c r="AF18" s="2">
        <v>1.0946372563878</v>
      </c>
      <c r="AH18" s="2">
        <v>0.3</v>
      </c>
      <c r="AJ18" s="2">
        <v>0.2</v>
      </c>
      <c r="AL18" s="2">
        <v>0.35</v>
      </c>
      <c r="AN18" s="2">
        <v>0.13</v>
      </c>
      <c r="AP18" s="1"/>
      <c r="AS18" s="1"/>
    </row>
    <row r="19" spans="2:46" s="2" customFormat="1" ht="14.25" x14ac:dyDescent="0.3">
      <c r="B19" s="1" t="s">
        <v>29</v>
      </c>
      <c r="C19" s="1"/>
      <c r="D19" s="1">
        <v>233837</v>
      </c>
      <c r="E19" s="13"/>
      <c r="F19" s="1">
        <v>108081</v>
      </c>
      <c r="G19" s="1"/>
      <c r="H19" s="1">
        <v>110168</v>
      </c>
      <c r="I19" s="1"/>
      <c r="J19" s="1">
        <v>31587</v>
      </c>
      <c r="K19" s="1"/>
      <c r="L19" s="1">
        <v>28176</v>
      </c>
      <c r="M19" s="1"/>
      <c r="N19" s="1">
        <v>29859</v>
      </c>
      <c r="O19" s="1"/>
      <c r="P19" s="1">
        <v>0</v>
      </c>
      <c r="Q19" s="1"/>
      <c r="R19" s="1">
        <v>175318</v>
      </c>
      <c r="S19" s="1"/>
      <c r="T19" s="1">
        <v>58518</v>
      </c>
      <c r="U19" s="1"/>
      <c r="V19" s="1">
        <v>51618</v>
      </c>
      <c r="W19" s="1"/>
      <c r="X19" s="1">
        <v>56463</v>
      </c>
      <c r="Y19" s="1"/>
      <c r="Z19" s="1">
        <v>32856</v>
      </c>
      <c r="AA19" s="1"/>
      <c r="AB19" s="1">
        <v>34587</v>
      </c>
      <c r="AC19" s="1"/>
      <c r="AD19" s="1">
        <v>25653</v>
      </c>
      <c r="AE19" s="1"/>
      <c r="AF19" s="1">
        <v>17072</v>
      </c>
      <c r="AG19" s="1"/>
      <c r="AH19" s="1">
        <v>15198</v>
      </c>
      <c r="AI19" s="1"/>
      <c r="AJ19" s="1">
        <v>7445</v>
      </c>
      <c r="AK19" s="1"/>
      <c r="AL19" s="1">
        <v>5872</v>
      </c>
      <c r="AM19" s="1"/>
      <c r="AN19" s="1">
        <v>3072</v>
      </c>
      <c r="AP19" s="1"/>
      <c r="AS19" s="1"/>
    </row>
    <row r="20" spans="2:46" s="2" customFormat="1" ht="14.25" x14ac:dyDescent="0.3">
      <c r="B20" s="2" t="s">
        <v>28</v>
      </c>
      <c r="D20" s="13">
        <f>(D19-F19)/F19</f>
        <v>1.1635347563401499</v>
      </c>
      <c r="E20" s="13"/>
      <c r="F20" s="13">
        <v>-1.89E-2</v>
      </c>
      <c r="H20" s="13">
        <v>2.4876999999999998</v>
      </c>
      <c r="J20" s="2">
        <v>0.121</v>
      </c>
      <c r="L20" s="2">
        <v>-5.6300000000000003E-2</v>
      </c>
      <c r="N20" s="24">
        <v>0</v>
      </c>
      <c r="P20" s="24">
        <v>0</v>
      </c>
      <c r="Q20" s="24"/>
      <c r="R20" s="13">
        <f>(R19-T19)/T19</f>
        <v>1.9959670528726201</v>
      </c>
      <c r="S20" s="24"/>
      <c r="T20" s="2">
        <f t="shared" si="0"/>
        <v>3.6395515647415097E-2</v>
      </c>
      <c r="V20" s="13">
        <v>-0.2346</v>
      </c>
      <c r="X20" s="13">
        <v>0.32154476301931001</v>
      </c>
      <c r="Z20" s="13">
        <v>1.1617999999999999</v>
      </c>
      <c r="AB20" s="13">
        <v>3.645</v>
      </c>
      <c r="AD20" s="2">
        <v>3.3686989100817399</v>
      </c>
      <c r="AF20" s="2">
        <v>4.5572916666666696</v>
      </c>
      <c r="AH20" s="2">
        <v>0.95</v>
      </c>
      <c r="AJ20" s="2">
        <v>0.14000000000000001</v>
      </c>
      <c r="AL20" s="25">
        <v>-0.3</v>
      </c>
      <c r="AN20" s="25">
        <v>-0.44</v>
      </c>
      <c r="AP20" s="1"/>
      <c r="AS20" s="1"/>
    </row>
    <row r="21" spans="2:46" s="2" customFormat="1" ht="14.25" x14ac:dyDescent="0.3">
      <c r="B21" s="1" t="s">
        <v>30</v>
      </c>
      <c r="C21" s="1"/>
      <c r="D21" s="1">
        <v>48670</v>
      </c>
      <c r="E21" s="13"/>
      <c r="F21" s="1">
        <v>72576</v>
      </c>
      <c r="G21" s="1"/>
      <c r="H21" s="1">
        <v>79735</v>
      </c>
      <c r="J21" s="16">
        <v>12405</v>
      </c>
      <c r="K21" s="24"/>
      <c r="L21" s="16">
        <v>262</v>
      </c>
      <c r="M21" s="24"/>
      <c r="N21" s="24">
        <v>0</v>
      </c>
      <c r="O21" s="24"/>
      <c r="P21" s="24">
        <v>0</v>
      </c>
      <c r="Q21" s="24"/>
      <c r="R21" s="1">
        <v>22951</v>
      </c>
      <c r="S21" s="24"/>
      <c r="T21" s="1">
        <v>25719</v>
      </c>
      <c r="U21" s="1"/>
      <c r="V21" s="1">
        <v>29206</v>
      </c>
      <c r="W21" s="25"/>
      <c r="X21" s="1">
        <v>43370</v>
      </c>
      <c r="Y21" s="25"/>
      <c r="Z21" s="1">
        <v>23096</v>
      </c>
      <c r="AA21" s="25"/>
      <c r="AB21" s="1">
        <v>21854</v>
      </c>
      <c r="AC21" s="25"/>
      <c r="AD21" s="1">
        <v>21767</v>
      </c>
      <c r="AE21" s="25"/>
      <c r="AF21" s="16">
        <v>13018</v>
      </c>
      <c r="AG21" s="25"/>
      <c r="AH21" s="1">
        <v>8351</v>
      </c>
      <c r="AI21" s="1"/>
      <c r="AJ21" s="1">
        <v>3426</v>
      </c>
      <c r="AK21" s="1"/>
      <c r="AL21" s="1">
        <v>379</v>
      </c>
      <c r="AM21" s="1"/>
      <c r="AN21" s="1">
        <v>249</v>
      </c>
      <c r="AP21" s="1"/>
      <c r="AQ21" s="35"/>
      <c r="AS21" s="1"/>
    </row>
    <row r="22" spans="2:46" s="2" customFormat="1" ht="14.25" x14ac:dyDescent="0.3">
      <c r="B22" s="2" t="s">
        <v>28</v>
      </c>
      <c r="D22" s="13">
        <f>(D21-F21)/F21</f>
        <v>-0.32939263668430302</v>
      </c>
      <c r="E22" s="13"/>
      <c r="F22" s="13">
        <v>-8.9700000000000002E-2</v>
      </c>
      <c r="H22" s="13">
        <v>5.4276</v>
      </c>
      <c r="J22" s="24">
        <v>0</v>
      </c>
      <c r="K22" s="24"/>
      <c r="L22" s="24">
        <v>0</v>
      </c>
      <c r="M22" s="24"/>
      <c r="N22" s="24">
        <v>0</v>
      </c>
      <c r="O22" s="24"/>
      <c r="P22" s="24">
        <v>0</v>
      </c>
      <c r="Q22" s="24"/>
      <c r="R22" s="13">
        <f>(R21-T21)/T21</f>
        <v>-0.107624713247016</v>
      </c>
      <c r="S22" s="24"/>
      <c r="T22" s="2">
        <f t="shared" si="0"/>
        <v>-0.40698639612635501</v>
      </c>
      <c r="V22" s="13">
        <v>-0.35020000000000001</v>
      </c>
      <c r="W22" s="25"/>
      <c r="X22" s="13">
        <v>0.246801782377462</v>
      </c>
      <c r="Y22" s="25"/>
      <c r="Z22" s="13">
        <v>1.76565680756796</v>
      </c>
      <c r="AA22" s="25"/>
      <c r="AB22" s="13">
        <v>5.38</v>
      </c>
      <c r="AC22" s="25"/>
      <c r="AD22" s="25">
        <v>56.432717678100303</v>
      </c>
      <c r="AE22" s="25"/>
      <c r="AF22" s="2">
        <v>51.281124497992003</v>
      </c>
      <c r="AG22" s="25"/>
      <c r="AH22" s="25">
        <v>39.74</v>
      </c>
      <c r="AJ22" s="33">
        <v>0</v>
      </c>
      <c r="AL22" s="2">
        <v>5.61</v>
      </c>
      <c r="AN22" s="2">
        <v>0</v>
      </c>
      <c r="AP22" s="1"/>
      <c r="AS22" s="1"/>
    </row>
    <row r="23" spans="2:46" s="1" customFormat="1" ht="14.25" x14ac:dyDescent="0.3">
      <c r="B23" s="1" t="s">
        <v>31</v>
      </c>
      <c r="D23" s="1">
        <v>7078</v>
      </c>
      <c r="E23" s="13"/>
      <c r="F23" s="1">
        <v>992</v>
      </c>
      <c r="H23" s="1">
        <v>6420</v>
      </c>
      <c r="J23" s="1">
        <v>0</v>
      </c>
      <c r="N23" s="1">
        <v>0</v>
      </c>
      <c r="P23" s="1">
        <v>0</v>
      </c>
      <c r="R23" s="1">
        <v>4590</v>
      </c>
      <c r="T23" s="1">
        <v>2487</v>
      </c>
      <c r="V23" s="1">
        <v>837</v>
      </c>
      <c r="X23" s="1">
        <v>155</v>
      </c>
      <c r="Z23" s="1">
        <v>1217</v>
      </c>
      <c r="AB23" s="1">
        <v>2012</v>
      </c>
      <c r="AD23" s="1">
        <v>2221</v>
      </c>
      <c r="AF23" s="1">
        <v>970</v>
      </c>
      <c r="AH23" s="1">
        <v>0</v>
      </c>
      <c r="AJ23" s="1">
        <v>0</v>
      </c>
      <c r="AL23" s="1">
        <v>0</v>
      </c>
      <c r="AN23" s="1">
        <v>0</v>
      </c>
    </row>
    <row r="24" spans="2:46" s="2" customFormat="1" ht="14.25" x14ac:dyDescent="0.3">
      <c r="B24" s="2" t="s">
        <v>28</v>
      </c>
      <c r="D24" s="13">
        <f>(D23-F23)/F23</f>
        <v>6.13508064516129</v>
      </c>
      <c r="E24" s="13"/>
      <c r="F24" s="13">
        <v>-0.84499999999999997</v>
      </c>
      <c r="H24" s="14">
        <v>0</v>
      </c>
      <c r="I24" s="24"/>
      <c r="J24" s="24">
        <v>0</v>
      </c>
      <c r="L24" s="24">
        <v>0</v>
      </c>
      <c r="N24" s="24">
        <v>0</v>
      </c>
      <c r="R24" s="13">
        <f>(R23-T23)/T23</f>
        <v>0.84559710494571805</v>
      </c>
      <c r="T24" s="2">
        <f>(T23-X23)/X23</f>
        <v>15.0451612903226</v>
      </c>
      <c r="V24" s="13">
        <v>-0.74070000000000003</v>
      </c>
      <c r="X24" s="13">
        <v>-0.95142588530241301</v>
      </c>
      <c r="Z24" s="31">
        <v>0</v>
      </c>
      <c r="AB24" s="31">
        <v>0</v>
      </c>
      <c r="AD24" s="32">
        <v>0</v>
      </c>
      <c r="AF24" s="24">
        <v>0</v>
      </c>
      <c r="AG24" s="24"/>
      <c r="AH24" s="24">
        <v>0</v>
      </c>
      <c r="AI24" s="24"/>
      <c r="AJ24" s="24">
        <v>0</v>
      </c>
      <c r="AK24" s="24"/>
      <c r="AL24" s="24">
        <v>0</v>
      </c>
      <c r="AM24" s="24"/>
      <c r="AN24" s="24">
        <v>0</v>
      </c>
      <c r="AP24" s="1"/>
    </row>
    <row r="25" spans="2:46" s="3" customFormat="1" ht="14.25" x14ac:dyDescent="0.3">
      <c r="B25" s="3" t="s">
        <v>32</v>
      </c>
      <c r="D25" s="3">
        <v>3702387</v>
      </c>
      <c r="F25" s="3">
        <v>3820378</v>
      </c>
      <c r="H25" s="3">
        <v>4025279</v>
      </c>
      <c r="J25" s="3">
        <v>2580810</v>
      </c>
      <c r="L25" s="3">
        <v>2055789</v>
      </c>
      <c r="N25" s="3">
        <v>1474475</v>
      </c>
      <c r="P25" s="3">
        <v>654802</v>
      </c>
      <c r="R25" s="3">
        <f>R17+R19+R21+R23</f>
        <v>1966070</v>
      </c>
      <c r="T25" s="3">
        <v>1736317</v>
      </c>
      <c r="V25" s="3">
        <v>1956583</v>
      </c>
      <c r="X25" s="3">
        <v>1863795</v>
      </c>
      <c r="Z25" s="3">
        <v>1081468</v>
      </c>
      <c r="AB25" s="3">
        <v>1105485</v>
      </c>
      <c r="AD25" s="3">
        <v>991830</v>
      </c>
      <c r="AF25" s="3">
        <v>846496</v>
      </c>
      <c r="AH25" s="3">
        <v>871071</v>
      </c>
      <c r="AJ25" s="3">
        <v>769544</v>
      </c>
      <c r="AL25" s="3">
        <v>547577</v>
      </c>
      <c r="AN25" s="3">
        <v>392618</v>
      </c>
      <c r="AT25" s="36"/>
    </row>
    <row r="26" spans="2:46" s="2" customFormat="1" ht="14.25" x14ac:dyDescent="0.3">
      <c r="B26" s="2" t="s">
        <v>28</v>
      </c>
      <c r="D26" s="13">
        <f>(D25-F25)/F25</f>
        <v>-3.0884640210994799E-2</v>
      </c>
      <c r="E26" s="13"/>
      <c r="F26" s="13">
        <v>-5.0900000000000001E-2</v>
      </c>
      <c r="H26" s="13">
        <v>0.55959999999999999</v>
      </c>
      <c r="J26" s="2">
        <v>0.25530000000000003</v>
      </c>
      <c r="L26" s="2">
        <v>0.39419999999999999</v>
      </c>
      <c r="N26" s="2">
        <v>1.2517</v>
      </c>
      <c r="R26" s="13">
        <f>(R25-T25)/T25</f>
        <v>0.132322035665146</v>
      </c>
      <c r="T26" s="2">
        <f>(T25-X25)/X25</f>
        <v>-6.8397007181583799E-2</v>
      </c>
      <c r="V26" s="13">
        <v>-0.1053</v>
      </c>
      <c r="X26" s="13">
        <v>1.3854452365902501E-2</v>
      </c>
      <c r="Z26" s="13">
        <v>0.24153829021974099</v>
      </c>
      <c r="AB26" s="13">
        <v>0.437</v>
      </c>
      <c r="AD26" s="2">
        <v>0.81130690295611396</v>
      </c>
      <c r="AF26" s="2">
        <v>1.1560295248816901</v>
      </c>
      <c r="AH26" s="2">
        <v>0.32</v>
      </c>
      <c r="AJ26" s="2">
        <v>0.21</v>
      </c>
      <c r="AL26" s="2">
        <v>0.34</v>
      </c>
      <c r="AN26" s="2">
        <v>0.13</v>
      </c>
    </row>
    <row r="27" spans="2:46" s="1" customFormat="1" x14ac:dyDescent="0.25">
      <c r="L27" s="1">
        <v>0</v>
      </c>
      <c r="N27" s="1">
        <v>0</v>
      </c>
    </row>
    <row r="28" spans="2:46" s="1" customFormat="1" ht="14.25" x14ac:dyDescent="0.3">
      <c r="B28" s="6" t="s">
        <v>33</v>
      </c>
      <c r="C28" s="6"/>
      <c r="E28" s="6"/>
      <c r="G28" s="6"/>
      <c r="L28" s="1">
        <v>0</v>
      </c>
      <c r="N28" s="1">
        <v>0</v>
      </c>
      <c r="R28" s="6"/>
      <c r="T28" s="6"/>
      <c r="U28" s="6"/>
    </row>
    <row r="29" spans="2:46" s="1" customFormat="1" x14ac:dyDescent="0.25">
      <c r="B29" s="1" t="s">
        <v>27</v>
      </c>
      <c r="J29" s="1">
        <v>2345992</v>
      </c>
      <c r="L29" s="1">
        <v>1866276</v>
      </c>
      <c r="N29" s="1">
        <v>1325907</v>
      </c>
      <c r="P29" s="1">
        <v>626193</v>
      </c>
      <c r="AH29" s="1">
        <v>812250</v>
      </c>
      <c r="AJ29" s="1">
        <v>677075</v>
      </c>
      <c r="AL29" s="1">
        <v>480261</v>
      </c>
      <c r="AN29" s="1">
        <v>376406</v>
      </c>
    </row>
    <row r="30" spans="2:46" s="2" customFormat="1" ht="14.25" x14ac:dyDescent="0.3">
      <c r="B30" s="2" t="s">
        <v>28</v>
      </c>
      <c r="D30" s="1"/>
      <c r="E30" s="13"/>
      <c r="F30" s="1"/>
      <c r="H30" s="13"/>
      <c r="J30" s="2">
        <v>0.25704451002959899</v>
      </c>
      <c r="L30" s="2">
        <v>0.40754668313841003</v>
      </c>
      <c r="N30" s="2">
        <v>1.1174094887678401</v>
      </c>
      <c r="V30" s="13"/>
      <c r="X30" s="13"/>
      <c r="Z30" s="13"/>
      <c r="AB30" s="13"/>
      <c r="AH30" s="2">
        <v>0.33</v>
      </c>
      <c r="AJ30" s="2">
        <v>0.16</v>
      </c>
      <c r="AL30" s="2">
        <v>0.36</v>
      </c>
      <c r="AN30" s="2">
        <v>0.18</v>
      </c>
    </row>
    <row r="31" spans="2:46" s="1" customFormat="1" x14ac:dyDescent="0.25">
      <c r="B31" s="1" t="s">
        <v>34</v>
      </c>
      <c r="J31" s="1">
        <v>17839</v>
      </c>
      <c r="L31" s="1">
        <v>17851</v>
      </c>
      <c r="N31" s="1">
        <v>27894</v>
      </c>
      <c r="P31" s="1">
        <v>0</v>
      </c>
      <c r="AH31" s="1">
        <v>8866</v>
      </c>
      <c r="AJ31" s="1">
        <v>3442</v>
      </c>
      <c r="AL31" s="1">
        <v>3615</v>
      </c>
      <c r="AN31" s="1">
        <v>1916</v>
      </c>
    </row>
    <row r="32" spans="2:46" s="2" customFormat="1" ht="14.25" x14ac:dyDescent="0.3">
      <c r="B32" s="2" t="s">
        <v>28</v>
      </c>
      <c r="D32" s="1"/>
      <c r="E32" s="13"/>
      <c r="F32" s="1"/>
      <c r="H32" s="13"/>
      <c r="J32" s="25">
        <v>-6.7223124754911502E-4</v>
      </c>
      <c r="K32" s="25"/>
      <c r="L32" s="25">
        <v>-0.36004158600415898</v>
      </c>
      <c r="M32" s="25"/>
      <c r="N32" s="25">
        <v>0</v>
      </c>
      <c r="O32" s="25"/>
      <c r="P32" s="25"/>
      <c r="Q32" s="25"/>
      <c r="S32" s="25"/>
      <c r="V32" s="30"/>
      <c r="W32" s="25"/>
      <c r="X32" s="30"/>
      <c r="Y32" s="25"/>
      <c r="Z32" s="30"/>
      <c r="AA32" s="25"/>
      <c r="AB32" s="30"/>
      <c r="AC32" s="25"/>
      <c r="AD32" s="25"/>
      <c r="AE32" s="25"/>
      <c r="AF32" s="25"/>
      <c r="AG32" s="25"/>
      <c r="AH32" s="25">
        <v>1.27</v>
      </c>
      <c r="AI32" s="25"/>
      <c r="AJ32" s="25">
        <v>-0.08</v>
      </c>
      <c r="AK32" s="25"/>
      <c r="AL32" s="25">
        <v>-0.39</v>
      </c>
      <c r="AM32" s="25"/>
      <c r="AN32" s="25">
        <v>-0.55000000000000004</v>
      </c>
    </row>
    <row r="33" spans="2:40" s="1" customFormat="1" x14ac:dyDescent="0.25">
      <c r="B33" s="1" t="s">
        <v>35</v>
      </c>
      <c r="J33" s="1">
        <v>14672</v>
      </c>
      <c r="L33" s="1">
        <v>9045</v>
      </c>
      <c r="N33" s="1">
        <v>4036</v>
      </c>
      <c r="P33" s="1">
        <v>0</v>
      </c>
      <c r="AH33" s="1">
        <v>4423</v>
      </c>
      <c r="AJ33" s="1">
        <v>4661</v>
      </c>
      <c r="AL33" s="1">
        <v>2889</v>
      </c>
      <c r="AN33" s="1">
        <v>2699</v>
      </c>
    </row>
    <row r="34" spans="2:40" s="2" customFormat="1" ht="14.25" x14ac:dyDescent="0.3">
      <c r="B34" s="2" t="s">
        <v>28</v>
      </c>
      <c r="D34" s="1"/>
      <c r="E34" s="13"/>
      <c r="F34" s="1"/>
      <c r="H34" s="13"/>
      <c r="J34" s="2">
        <v>0.622111663902709</v>
      </c>
      <c r="L34" s="2">
        <v>1.2410802775024801</v>
      </c>
      <c r="N34" s="24">
        <v>0</v>
      </c>
      <c r="V34" s="13"/>
      <c r="X34" s="13"/>
      <c r="Z34" s="13"/>
      <c r="AB34" s="13"/>
      <c r="AH34" s="2">
        <v>0.87</v>
      </c>
      <c r="AJ34" s="2">
        <v>0.14000000000000001</v>
      </c>
      <c r="AL34" s="2">
        <v>1.22</v>
      </c>
      <c r="AN34" s="2">
        <v>1.08</v>
      </c>
    </row>
    <row r="35" spans="2:40" s="1" customFormat="1" x14ac:dyDescent="0.25">
      <c r="B35" s="1" t="s">
        <v>31</v>
      </c>
      <c r="J35" s="1">
        <v>9796</v>
      </c>
      <c r="L35" s="1">
        <v>341</v>
      </c>
      <c r="N35" s="26">
        <v>0</v>
      </c>
      <c r="P35" s="1">
        <v>0</v>
      </c>
      <c r="AH35" s="1">
        <v>5422</v>
      </c>
      <c r="AJ35" s="1">
        <v>3460</v>
      </c>
      <c r="AL35" s="1">
        <v>459</v>
      </c>
      <c r="AN35" s="1">
        <v>455</v>
      </c>
    </row>
    <row r="36" spans="2:40" s="2" customFormat="1" ht="14.25" x14ac:dyDescent="0.3">
      <c r="B36" s="2" t="s">
        <v>28</v>
      </c>
      <c r="D36" s="1"/>
      <c r="E36" s="13"/>
      <c r="F36" s="1"/>
      <c r="H36" s="13"/>
      <c r="J36" s="2">
        <v>27.727272727272702</v>
      </c>
      <c r="L36" s="24">
        <v>0</v>
      </c>
      <c r="N36" s="24">
        <v>0</v>
      </c>
      <c r="V36" s="13"/>
      <c r="X36" s="13"/>
      <c r="Z36" s="13"/>
      <c r="AB36" s="13"/>
      <c r="AH36" s="2">
        <v>18.16</v>
      </c>
      <c r="AJ36" s="2">
        <v>2588.3000000000002</v>
      </c>
      <c r="AL36" s="2">
        <v>7.19</v>
      </c>
      <c r="AN36" s="2">
        <v>0</v>
      </c>
    </row>
    <row r="37" spans="2:40" s="3" customFormat="1" ht="14.25" x14ac:dyDescent="0.3">
      <c r="B37" s="3" t="s">
        <v>36</v>
      </c>
      <c r="D37" s="3">
        <v>3535778</v>
      </c>
      <c r="F37" s="3">
        <v>3567690</v>
      </c>
      <c r="H37" s="3">
        <v>3849682</v>
      </c>
      <c r="J37" s="3">
        <v>2388299</v>
      </c>
      <c r="L37" s="3">
        <v>1893513</v>
      </c>
      <c r="N37" s="3">
        <v>1357837</v>
      </c>
      <c r="P37" s="3">
        <v>626193</v>
      </c>
      <c r="R37" s="3">
        <f>ROUND([1]Revenue!$G$37/1000,0)</f>
        <v>1866263</v>
      </c>
      <c r="T37" s="3">
        <v>1669515</v>
      </c>
      <c r="V37" s="3">
        <v>1797823</v>
      </c>
      <c r="X37" s="3">
        <v>1769867</v>
      </c>
      <c r="Z37" s="3">
        <v>1005775</v>
      </c>
      <c r="AB37" s="3">
        <v>1055133</v>
      </c>
      <c r="AD37" s="3">
        <v>920017</v>
      </c>
      <c r="AF37" s="3">
        <v>868757</v>
      </c>
      <c r="AH37" s="3">
        <v>830961</v>
      </c>
      <c r="AJ37" s="3">
        <v>688638</v>
      </c>
      <c r="AL37" s="3">
        <v>487224</v>
      </c>
      <c r="AN37" s="3">
        <v>381476</v>
      </c>
    </row>
    <row r="38" spans="2:40" s="2" customFormat="1" ht="14.25" x14ac:dyDescent="0.3">
      <c r="B38" s="2" t="s">
        <v>28</v>
      </c>
      <c r="D38" s="13">
        <f>(D37-F37)/F37</f>
        <v>-8.9447233363885298E-3</v>
      </c>
      <c r="E38" s="13"/>
      <c r="F38" s="13">
        <v>-1.0569809266011299E-2</v>
      </c>
      <c r="H38" s="13">
        <v>0.61189281576553001</v>
      </c>
      <c r="J38" s="2">
        <v>0.26130583735099799</v>
      </c>
      <c r="L38" s="2">
        <v>0.39450685170605898</v>
      </c>
      <c r="N38" s="2">
        <v>1.1684001577788301</v>
      </c>
      <c r="R38" s="13">
        <f>(R37-T37)/T37</f>
        <v>0.117847398795459</v>
      </c>
      <c r="T38" s="2">
        <f>(T37-X37)/X37</f>
        <v>-5.6700305729187599E-2</v>
      </c>
      <c r="V38" s="13">
        <v>-0.12765489774410099</v>
      </c>
      <c r="X38" s="13">
        <v>-1.0569809266011299E-2</v>
      </c>
      <c r="Z38" s="13">
        <v>0.210375697535745</v>
      </c>
      <c r="AB38" s="13">
        <v>0.53200000000000003</v>
      </c>
      <c r="AD38" s="2">
        <v>0.88828341789402798</v>
      </c>
      <c r="AF38" s="2">
        <v>1.2773568979437799</v>
      </c>
      <c r="AH38" s="2">
        <v>0.35</v>
      </c>
      <c r="AJ38" s="2">
        <v>0.17</v>
      </c>
      <c r="AL38" s="2">
        <v>0.35</v>
      </c>
      <c r="AN38" s="2">
        <v>0.17</v>
      </c>
    </row>
    <row r="39" spans="2:40" s="2" customFormat="1" ht="14.25" x14ac:dyDescent="0.3">
      <c r="D39" s="1"/>
      <c r="E39" s="13"/>
      <c r="F39" s="1"/>
      <c r="H39" s="13"/>
      <c r="V39" s="13"/>
      <c r="X39" s="13"/>
      <c r="Z39" s="13"/>
      <c r="AB39" s="13"/>
    </row>
    <row r="40" spans="2:40" s="3" customFormat="1" ht="14.25" x14ac:dyDescent="0.3">
      <c r="D40" s="1"/>
      <c r="F40" s="1"/>
    </row>
    <row r="41" spans="2:40" s="1" customFormat="1" ht="14.25" x14ac:dyDescent="0.3">
      <c r="B41" s="6" t="s">
        <v>37</v>
      </c>
      <c r="C41" s="6"/>
      <c r="E41" s="6"/>
      <c r="G41" s="6"/>
      <c r="R41" s="6"/>
      <c r="T41" s="6"/>
      <c r="U41" s="6"/>
    </row>
    <row r="42" spans="2:40" s="1" customFormat="1" x14ac:dyDescent="0.25"/>
    <row r="43" spans="2:40" s="3" customFormat="1" ht="14.25" x14ac:dyDescent="0.3">
      <c r="B43" s="3" t="s">
        <v>38</v>
      </c>
      <c r="D43" s="3">
        <v>6008</v>
      </c>
      <c r="F43" s="3">
        <v>-16414</v>
      </c>
      <c r="H43" s="3">
        <v>-191230</v>
      </c>
      <c r="J43" s="3">
        <v>-5604</v>
      </c>
      <c r="L43" s="3">
        <v>-13449</v>
      </c>
      <c r="N43" s="3">
        <v>-44295</v>
      </c>
      <c r="P43" s="3">
        <v>-13969</v>
      </c>
      <c r="R43" s="3">
        <v>11698</v>
      </c>
      <c r="T43" s="3">
        <v>-5690</v>
      </c>
      <c r="V43" s="3">
        <v>10172</v>
      </c>
      <c r="X43" s="3">
        <v>-26586</v>
      </c>
      <c r="Z43" s="3">
        <v>-90739</v>
      </c>
      <c r="AB43" s="3">
        <v>19066</v>
      </c>
      <c r="AD43" s="3">
        <v>-34452</v>
      </c>
      <c r="AF43" s="3">
        <v>-85105</v>
      </c>
      <c r="AH43" s="3">
        <v>6996</v>
      </c>
      <c r="AJ43" s="3">
        <v>-10701</v>
      </c>
      <c r="AL43" s="3">
        <v>19680</v>
      </c>
      <c r="AN43" s="3">
        <v>-21579</v>
      </c>
    </row>
    <row r="44" spans="2:40" s="1" customFormat="1" ht="14.25" x14ac:dyDescent="0.3">
      <c r="B44" s="1" t="s">
        <v>39</v>
      </c>
      <c r="D44" s="1">
        <v>-495</v>
      </c>
      <c r="E44" s="3"/>
      <c r="F44" s="1">
        <v>19762</v>
      </c>
      <c r="H44" s="1">
        <v>68932</v>
      </c>
      <c r="J44" s="1">
        <v>82667</v>
      </c>
      <c r="L44" s="1">
        <v>64799</v>
      </c>
      <c r="N44" s="1">
        <v>89622</v>
      </c>
      <c r="P44" s="1">
        <v>3299</v>
      </c>
      <c r="R44" s="1">
        <v>-4348</v>
      </c>
      <c r="T44" s="1">
        <v>3853</v>
      </c>
      <c r="V44" s="1">
        <v>7259</v>
      </c>
      <c r="X44" s="1">
        <v>12503</v>
      </c>
      <c r="Z44" s="1">
        <v>9544</v>
      </c>
      <c r="AB44" s="1">
        <v>9136</v>
      </c>
      <c r="AD44" s="1">
        <v>44401</v>
      </c>
      <c r="AF44" s="1">
        <v>5851</v>
      </c>
      <c r="AH44" s="1">
        <v>8040</v>
      </c>
      <c r="AJ44" s="1">
        <v>72047</v>
      </c>
      <c r="AL44" s="1">
        <v>1290</v>
      </c>
      <c r="AN44" s="1">
        <v>1290</v>
      </c>
    </row>
    <row r="45" spans="2:40" s="3" customFormat="1" ht="14.25" x14ac:dyDescent="0.3">
      <c r="B45" s="3" t="s">
        <v>40</v>
      </c>
      <c r="D45" s="3">
        <v>5513</v>
      </c>
      <c r="F45" s="3">
        <v>3348</v>
      </c>
      <c r="H45" s="3">
        <v>-122298</v>
      </c>
      <c r="J45" s="3">
        <v>77063</v>
      </c>
      <c r="L45" s="3">
        <v>51350</v>
      </c>
      <c r="N45" s="3">
        <v>45327</v>
      </c>
      <c r="P45" s="3">
        <v>-10670</v>
      </c>
      <c r="R45" s="3">
        <v>7350</v>
      </c>
      <c r="T45" s="3">
        <v>-1837</v>
      </c>
      <c r="V45" s="3">
        <v>17431</v>
      </c>
      <c r="X45" s="3">
        <v>-14083</v>
      </c>
      <c r="Z45" s="3">
        <v>-81195</v>
      </c>
      <c r="AB45" s="3">
        <v>28202</v>
      </c>
      <c r="AD45" s="3">
        <v>9949</v>
      </c>
      <c r="AF45" s="3">
        <v>-79254</v>
      </c>
      <c r="AH45" s="3">
        <v>15036</v>
      </c>
      <c r="AJ45" s="3">
        <v>61346</v>
      </c>
      <c r="AL45" s="3">
        <v>20970</v>
      </c>
      <c r="AN45" s="3">
        <v>-20289</v>
      </c>
    </row>
    <row r="46" spans="2:40" s="1" customFormat="1" ht="14.25" x14ac:dyDescent="0.3">
      <c r="B46" s="15"/>
      <c r="C46" s="15"/>
      <c r="D46" s="3"/>
      <c r="E46" s="3"/>
      <c r="F46" s="3"/>
      <c r="G46" s="15"/>
      <c r="H46" s="3"/>
      <c r="R46" s="15"/>
      <c r="T46" s="15"/>
      <c r="U46" s="15"/>
    </row>
    <row r="47" spans="2:40" s="1" customFormat="1" ht="14.25" x14ac:dyDescent="0.3">
      <c r="B47" s="1" t="s">
        <v>41</v>
      </c>
      <c r="D47" s="1">
        <v>-927</v>
      </c>
      <c r="E47" s="3"/>
      <c r="F47" s="1">
        <v>21002</v>
      </c>
      <c r="H47" s="1">
        <v>12027</v>
      </c>
      <c r="J47" s="1">
        <v>25428</v>
      </c>
      <c r="L47" s="1">
        <v>21580</v>
      </c>
      <c r="N47" s="1">
        <v>3979</v>
      </c>
      <c r="P47" s="1">
        <v>405</v>
      </c>
      <c r="R47" s="1">
        <v>1468</v>
      </c>
      <c r="T47" s="1">
        <v>-2395</v>
      </c>
      <c r="V47" s="1">
        <v>14319</v>
      </c>
      <c r="X47" s="1">
        <v>6683</v>
      </c>
      <c r="Z47" s="1">
        <v>8978</v>
      </c>
      <c r="AB47" s="1">
        <v>-805</v>
      </c>
      <c r="AD47" s="1">
        <v>11201</v>
      </c>
      <c r="AF47" s="1">
        <v>-7347</v>
      </c>
      <c r="AH47" s="1">
        <v>-4830</v>
      </c>
      <c r="AJ47" s="1">
        <v>15822</v>
      </c>
      <c r="AL47" s="1">
        <v>11518</v>
      </c>
      <c r="AN47" s="1">
        <v>2918</v>
      </c>
    </row>
    <row r="48" spans="2:40" s="1" customFormat="1" ht="14.25" x14ac:dyDescent="0.3">
      <c r="B48" s="1" t="s">
        <v>42</v>
      </c>
      <c r="D48" s="1">
        <v>5316</v>
      </c>
      <c r="E48" s="3"/>
      <c r="F48" s="1">
        <v>7513</v>
      </c>
      <c r="H48" s="1">
        <v>5233</v>
      </c>
      <c r="J48" s="1">
        <v>6257</v>
      </c>
      <c r="L48" s="1">
        <v>3479</v>
      </c>
      <c r="N48" s="1">
        <v>1111</v>
      </c>
      <c r="P48" s="1">
        <v>232</v>
      </c>
      <c r="R48" s="1">
        <v>2389</v>
      </c>
      <c r="T48" s="1">
        <v>2927</v>
      </c>
      <c r="V48" s="1">
        <v>3715</v>
      </c>
      <c r="X48" s="1">
        <v>3798</v>
      </c>
      <c r="Z48" s="1">
        <v>1277</v>
      </c>
      <c r="AB48" s="1">
        <v>138</v>
      </c>
      <c r="AD48" s="1">
        <v>1992</v>
      </c>
      <c r="AF48" s="1">
        <v>1826</v>
      </c>
      <c r="AH48" s="1">
        <v>336</v>
      </c>
      <c r="AJ48" s="1">
        <v>1809</v>
      </c>
      <c r="AL48" s="1">
        <v>2640</v>
      </c>
      <c r="AN48" s="1">
        <v>1472</v>
      </c>
    </row>
    <row r="49" spans="2:40" s="1" customFormat="1" ht="14.25" x14ac:dyDescent="0.3">
      <c r="B49" s="1" t="s">
        <v>43</v>
      </c>
      <c r="D49" s="1">
        <v>20430</v>
      </c>
      <c r="E49" s="3"/>
      <c r="F49" s="1">
        <v>21094</v>
      </c>
      <c r="H49" s="1">
        <v>25278</v>
      </c>
      <c r="J49" s="1">
        <v>13749</v>
      </c>
      <c r="L49" s="1">
        <v>10632</v>
      </c>
      <c r="N49" s="1">
        <v>9021</v>
      </c>
      <c r="P49" s="1">
        <v>2237</v>
      </c>
      <c r="R49" s="1">
        <v>10302</v>
      </c>
      <c r="T49" s="1">
        <v>10128</v>
      </c>
      <c r="V49" s="1">
        <v>10431</v>
      </c>
      <c r="X49" s="1">
        <v>10663</v>
      </c>
      <c r="Z49" s="1">
        <v>10406</v>
      </c>
      <c r="AB49" s="1">
        <v>5745</v>
      </c>
      <c r="AD49" s="1">
        <v>4257</v>
      </c>
      <c r="AF49" s="1">
        <v>4870</v>
      </c>
      <c r="AH49" s="1">
        <v>3860</v>
      </c>
      <c r="AJ49" s="1">
        <v>3856</v>
      </c>
      <c r="AL49" s="1">
        <v>2977</v>
      </c>
      <c r="AN49" s="1">
        <v>3056</v>
      </c>
    </row>
    <row r="50" spans="2:40" s="1" customFormat="1" ht="14.25" x14ac:dyDescent="0.3">
      <c r="B50" s="1" t="s">
        <v>44</v>
      </c>
      <c r="D50" s="1">
        <v>4882</v>
      </c>
      <c r="E50" s="3"/>
      <c r="F50" s="1">
        <v>5683</v>
      </c>
      <c r="H50" s="1">
        <v>7026</v>
      </c>
      <c r="J50" s="1">
        <v>8068</v>
      </c>
      <c r="L50" s="1">
        <v>6093</v>
      </c>
      <c r="N50" s="1">
        <v>3913</v>
      </c>
      <c r="P50" s="1">
        <v>1364</v>
      </c>
      <c r="R50" s="1">
        <v>2559</v>
      </c>
      <c r="T50" s="1">
        <v>2323</v>
      </c>
      <c r="V50" s="1">
        <v>1897</v>
      </c>
      <c r="X50" s="1">
        <v>3786</v>
      </c>
      <c r="Z50" s="1">
        <v>2126</v>
      </c>
      <c r="AB50" s="1">
        <v>1803</v>
      </c>
      <c r="AD50" s="1">
        <v>1710</v>
      </c>
      <c r="AF50" s="1">
        <v>1387</v>
      </c>
      <c r="AH50" s="1">
        <v>1105</v>
      </c>
      <c r="AJ50" s="1">
        <v>2300</v>
      </c>
      <c r="AL50" s="1">
        <v>2223</v>
      </c>
      <c r="AN50" s="1">
        <v>2440</v>
      </c>
    </row>
    <row r="51" spans="2:40" s="3" customFormat="1" ht="14.25" x14ac:dyDescent="0.3">
      <c r="B51" s="3" t="s">
        <v>45</v>
      </c>
      <c r="D51" s="3">
        <v>35214</v>
      </c>
      <c r="F51" s="3">
        <v>58640</v>
      </c>
      <c r="H51" s="3">
        <v>-72734</v>
      </c>
      <c r="J51" s="3">
        <v>130565</v>
      </c>
      <c r="L51" s="3">
        <v>93134</v>
      </c>
      <c r="N51" s="3">
        <v>63351</v>
      </c>
      <c r="P51" s="3">
        <v>-6432</v>
      </c>
      <c r="R51" s="3">
        <v>24068</v>
      </c>
      <c r="T51" s="3">
        <v>11146</v>
      </c>
      <c r="V51" s="3">
        <v>47793</v>
      </c>
      <c r="X51" s="3">
        <v>10847</v>
      </c>
      <c r="Z51" s="3">
        <v>-58408</v>
      </c>
      <c r="AB51" s="3">
        <v>35083</v>
      </c>
      <c r="AD51" s="3">
        <v>29109</v>
      </c>
      <c r="AF51" s="3">
        <v>-78518</v>
      </c>
      <c r="AH51" s="3">
        <v>15507</v>
      </c>
      <c r="AJ51" s="3">
        <v>85133</v>
      </c>
      <c r="AL51" s="3">
        <v>40328</v>
      </c>
      <c r="AN51" s="3">
        <v>-10403</v>
      </c>
    </row>
    <row r="52" spans="2:40" s="1" customFormat="1" ht="14.25" x14ac:dyDescent="0.3">
      <c r="F52" s="3"/>
    </row>
    <row r="53" spans="2:40" ht="14.25" x14ac:dyDescent="0.3">
      <c r="F53" s="3"/>
    </row>
    <row r="54" spans="2:40" ht="14.25" x14ac:dyDescent="0.3">
      <c r="F54" s="3"/>
    </row>
  </sheetData>
  <mergeCells count="11">
    <mergeCell ref="D5:H5"/>
    <mergeCell ref="L5:Z5"/>
    <mergeCell ref="R11:X11"/>
    <mergeCell ref="Z11:AN11"/>
    <mergeCell ref="D11:D12"/>
    <mergeCell ref="F11:F12"/>
    <mergeCell ref="H11:H12"/>
    <mergeCell ref="J11:J12"/>
    <mergeCell ref="L11:L12"/>
    <mergeCell ref="N11:N12"/>
    <mergeCell ref="P11:P12"/>
  </mergeCells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Key 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CiCi</cp:lastModifiedBy>
  <dcterms:created xsi:type="dcterms:W3CDTF">2019-03-18T03:06:00Z</dcterms:created>
  <dcterms:modified xsi:type="dcterms:W3CDTF">2024-04-03T03:43:29Z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726E32EE146244B08CC0645FA5354EFA_13</vt:lpwstr>
  </property>
</Properties>
</file>